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5CF7F680-4F03-498B-B9FD-9E68C3CAD5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GSE.5" sheetId="1" r:id="rId1"/>
  </sheets>
  <definedNames>
    <definedName name="_xlnm.Print_Area" localSheetId="0">JGSE.5!$A$1:$F$37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2" i="1"/>
  <c r="F13" i="1"/>
  <c r="F14" i="1"/>
  <c r="F16" i="1"/>
  <c r="F17" i="1"/>
  <c r="F18" i="1"/>
  <c r="F20" i="1"/>
  <c r="F21" i="1"/>
  <c r="F22" i="1"/>
  <c r="F8" i="1"/>
  <c r="E23" i="1"/>
  <c r="E19" i="1"/>
  <c r="E15" i="1"/>
  <c r="E11" i="1"/>
  <c r="D22" i="1"/>
  <c r="D21" i="1"/>
  <c r="D20" i="1"/>
  <c r="E24" i="1" l="1"/>
  <c r="C23" i="1"/>
  <c r="C19" i="1"/>
  <c r="C15" i="1"/>
  <c r="C11" i="1"/>
  <c r="B23" i="1"/>
  <c r="D23" i="1" l="1"/>
  <c r="F23" i="1" s="1"/>
  <c r="D19" i="1"/>
  <c r="D15" i="1"/>
  <c r="D11" i="1"/>
  <c r="D24" i="1" l="1"/>
  <c r="B19" i="1"/>
  <c r="F19" i="1" s="1"/>
  <c r="B15" i="1"/>
  <c r="F15" i="1" s="1"/>
  <c r="B11" i="1"/>
  <c r="F11" i="1" s="1"/>
  <c r="C24" i="1" l="1"/>
  <c r="B24" i="1"/>
  <c r="F24" i="1" l="1"/>
</calcChain>
</file>

<file path=xl/sharedStrings.xml><?xml version="1.0" encoding="utf-8"?>
<sst xmlns="http://schemas.openxmlformats.org/spreadsheetml/2006/main" count="29" uniqueCount="29">
  <si>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</si>
  <si>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</si>
  <si>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</si>
  <si>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</si>
  <si>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</si>
  <si>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</si>
  <si>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</si>
  <si>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</si>
  <si>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</si>
  <si>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</si>
  <si>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</si>
  <si>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</si>
  <si>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</si>
  <si>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Bajo protesta de decir verdad, se señala que la presente información es real, verídica y es responsabilidad de quien la emite.</t>
  </si>
  <si>
    <t>Total Primer Trimestre</t>
  </si>
  <si>
    <t>Total Segundo Trimestre</t>
  </si>
  <si>
    <t>Total Tercer Trimestre</t>
  </si>
  <si>
    <t>Total Cuarto Trimestre</t>
  </si>
  <si>
    <t xml:space="preserve">Suma Total </t>
  </si>
  <si>
    <t>Presupuesto anual programado</t>
  </si>
  <si>
    <t>Ingresos propios</t>
  </si>
  <si>
    <t>Recursos fiscales</t>
  </si>
  <si>
    <t>Recursos federales</t>
  </si>
  <si>
    <t>Fuente de financiamiento</t>
  </si>
  <si>
    <t>Universidad Tecnológica de Tula-Tepeji</t>
  </si>
  <si>
    <t>Fecha de la Sesión:  27 de enero de 2022.</t>
  </si>
  <si>
    <t>Recursos fiscales (Fortalecimiento al sistema de Educación superior)</t>
  </si>
  <si>
    <t>Resumen Calendarizado del Proyecto del Presupuesto Anual de Ingresos del Ejercicio Fiscal  2022</t>
  </si>
  <si>
    <t>I Sesión Extraordinaria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</si>
</sst>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Graphik Regular"/>
      <family val="2"/>
    </font>
    <font>
      <sz val="11"/>
      <name val="Graphik Regular"/>
      <family val="2"/>
    </font>
    <font>
      <b/>
      <sz val="11"/>
      <name val="Graphik Bold"/>
      <family val="2"/>
    </font>
    <font>
      <sz val="9"/>
      <color theme="1"/>
      <name val="Calibri"/>
      <family val="2"/>
      <scheme val="minor"/>
    </font>
    <font>
      <sz val="10"/>
      <color theme="1"/>
      <name val="Graphik Regular"/>
      <family val="2"/>
    </font>
    <font>
      <b/>
      <sz val="12"/>
      <name val="Graphik Bold"/>
      <family val="2"/>
    </font>
    <font>
      <b/>
      <sz val="10"/>
      <color theme="1"/>
      <name val="Graphik Bold"/>
      <family val="2"/>
    </font>
    <font>
      <b/>
      <sz val="10"/>
      <name val="Graphik Bold"/>
      <family val="2"/>
    </font>
    <font>
      <b/>
      <sz val="9"/>
      <name val="Graphik Bold"/>
      <family val="2"/>
    </font>
    <font>
      <sz val="9"/>
      <name val="Graphik Regular"/>
      <family val="2"/>
    </font>
    <font>
      <sz val="9"/>
      <name val="Graphik Bold"/>
      <family val="2"/>
    </font>
    <font>
      <sz val="9"/>
      <color theme="1"/>
      <name val="Graphik Regular"/>
      <family val="2"/>
    </font>
    <font>
      <b/>
      <sz val="9"/>
      <name val="Graphik Regular"/>
      <family val="2"/>
    </font>
    <font>
      <sz val="10"/>
      <name val="Graphik Regular"/>
      <family val="2"/>
    </font>
    <font>
      <sz val="10"/>
      <color theme="1"/>
      <name val="Calibri"/>
      <family val="2"/>
      <scheme val="minor"/>
    </font>
    <font>
      <b/>
      <sz val="9"/>
      <color theme="1"/>
      <name val="Graphik Bold"/>
      <family val="2"/>
    </font>
    <font>
      <sz val="8"/>
      <color theme="1"/>
      <name val="Calibri"/>
      <family val="2"/>
      <scheme val="minor"/>
    </font>
    <font>
      <sz val="8"/>
      <name val="Graphik Regular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4" fontId="11" fillId="0" borderId="1" xfId="1" applyNumberFormat="1" applyFont="1" applyFill="1" applyBorder="1" applyAlignment="1">
      <alignment horizontal="left" vertical="center" wrapText="1"/>
    </xf>
    <xf numFmtId="44" fontId="11" fillId="0" borderId="1" xfId="1" applyNumberFormat="1" applyFont="1" applyFill="1" applyBorder="1" applyAlignment="1">
      <alignment horizontal="left" vertical="center"/>
    </xf>
    <xf numFmtId="44" fontId="12" fillId="0" borderId="1" xfId="1" applyNumberFormat="1" applyFont="1" applyFill="1" applyBorder="1" applyAlignment="1">
      <alignment horizontal="left" vertical="center" wrapText="1"/>
    </xf>
    <xf numFmtId="44" fontId="12" fillId="0" borderId="1" xfId="1" applyNumberFormat="1" applyFont="1" applyFill="1" applyBorder="1" applyAlignment="1">
      <alignment horizontal="left" vertical="center"/>
    </xf>
    <xf numFmtId="44" fontId="11" fillId="0" borderId="1" xfId="1" applyNumberFormat="1" applyFont="1" applyFill="1" applyBorder="1" applyAlignment="1">
      <alignment horizontal="left"/>
    </xf>
    <xf numFmtId="44" fontId="13" fillId="0" borderId="1" xfId="1" applyNumberFormat="1" applyFont="1" applyBorder="1" applyAlignment="1">
      <alignment horizontal="left"/>
    </xf>
    <xf numFmtId="44" fontId="12" fillId="0" borderId="1" xfId="1" applyNumberFormat="1" applyFont="1" applyBorder="1" applyAlignment="1">
      <alignment horizontal="left"/>
    </xf>
    <xf numFmtId="44" fontId="14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44" fontId="5" fillId="0" borderId="0" xfId="0" applyNumberFormat="1" applyFo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/>
    <xf numFmtId="164" fontId="0" fillId="0" borderId="0" xfId="0" applyNumberFormat="1"/>
    <xf numFmtId="4" fontId="16" fillId="0" borderId="0" xfId="0" applyNumberFormat="1" applyFont="1" applyFill="1" applyBorder="1"/>
    <xf numFmtId="4" fontId="5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center" wrapText="1"/>
    </xf>
    <xf numFmtId="164" fontId="19" fillId="0" borderId="0" xfId="2" applyNumberFormat="1" applyFont="1" applyFill="1" applyBorder="1" applyAlignment="1">
      <alignment horizontal="center"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727709</xdr:colOff>
      <xdr:row>0</xdr:row>
      <xdr:rowOff>236220</xdr:rowOff>
    </xdr:from>
    <xdr:to>
      <xdr:col>6</xdr:col>
      <xdr:colOff>71725</xdr:colOff>
      <xdr:row>3</xdr:row>
      <xdr:rowOff>184785</xdr:rowOff>
    </xdr:to>
    <xdr:pic>
      <xdr:nvPicPr>
        <xdr:cNvPr id="3" name="Picture 15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5289" y="236220"/>
          <a:ext cx="740381" cy="645795"/>
        </a:xfrm>
        <a:prstGeom prst="rect">
          <a:avLst/>
        </a:prstGeom>
      </xdr:spPr>
    </xdr:pic>
    <xdr:clientData/>
  </xdr:twoCellAnchor>
  <xdr:twoCellAnchor>
    <xdr:from>
      <xdr:col>5</xdr:col>
      <xdr:colOff>788902</xdr:colOff>
      <xdr:row>0</xdr:row>
      <xdr:rowOff>39601</xdr:rowOff>
    </xdr:from>
    <xdr:to>
      <xdr:col>5</xdr:col>
      <xdr:colOff>1767840</xdr:colOff>
      <xdr:row>0</xdr:row>
      <xdr:rowOff>243841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12762" y="39601"/>
          <a:ext cx="978938" cy="204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Graphik Regular" panose="020B0503030202060203" pitchFamily="34" charset="0"/>
            </a:rPr>
            <a:t>JGSE.5</a:t>
          </a:r>
        </a:p>
      </xdr:txBody>
    </xdr:sp>
    <xdr:clientData/>
  </xdr:twoCellAnchor>
  <xdr:twoCellAnchor>
    <xdr:from>
      <xdr:col>0</xdr:col>
      <xdr:colOff>110490</xdr:colOff>
      <xdr:row>0</xdr:row>
      <xdr:rowOff>0</xdr:rowOff>
    </xdr:from>
    <xdr:to>
      <xdr:col>0</xdr:col>
      <xdr:colOff>1031761</xdr:colOff>
      <xdr:row>2</xdr:row>
      <xdr:rowOff>5309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1DF5F18E-BD98-4F7C-8F58-31409074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" y="0"/>
          <a:ext cx="921271" cy="54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483551</xdr:colOff>
      <xdr:row>29</xdr:row>
      <xdr:rowOff>60961</xdr:rowOff>
    </xdr:from>
    <xdr:to>
      <xdr:col>1</xdr:col>
      <xdr:colOff>1135380</xdr:colOff>
      <xdr:row>36</xdr:row>
      <xdr:rowOff>38725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F1FA6017-A210-434D-97B3-72286EE0C16B}"/>
            </a:ext>
          </a:extLst>
        </xdr:cNvPr>
        <xdr:cNvGrpSpPr>
          <a:grpSpLocks noChangeAspect="1"/>
        </xdr:cNvGrpSpPr>
      </xdr:nvGrpSpPr>
      <xdr:grpSpPr bwMode="auto">
        <a:xfrm>
          <a:off x="483551" y="6271261"/>
          <a:ext cx="2299654" cy="1311264"/>
          <a:chOff x="3721100" y="7556489"/>
          <a:chExt cx="3470747" cy="1683679"/>
        </a:xfrm>
      </xdr:grpSpPr>
      <xdr:sp macro="" textlink="">
        <xdr:nvSpPr>
          <xdr:cNvPr id="15" name="14 CuadroTexto">
            <a:extLst>
              <a:ext uri="{FF2B5EF4-FFF2-40B4-BE49-F238E27FC236}">
                <a16:creationId xmlns:a16="http://schemas.microsoft.com/office/drawing/2014/main" id="{F0411D92-F502-468B-997F-2EE5FA9CE52D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Nelly Aguayo Hernández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15 Conector recto">
            <a:extLst>
              <a:ext uri="{FF2B5EF4-FFF2-40B4-BE49-F238E27FC236}">
                <a16:creationId xmlns:a16="http://schemas.microsoft.com/office/drawing/2014/main" id="{9B5150B3-E04B-4006-AFC8-16FD9A15465E}"/>
              </a:ext>
            </a:extLst>
          </xdr:cNvPr>
          <xdr:cNvCxnSpPr/>
        </xdr:nvCxnSpPr>
        <xdr:spPr>
          <a:xfrm>
            <a:off x="3743067" y="8423458"/>
            <a:ext cx="329501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449580</xdr:colOff>
      <xdr:row>29</xdr:row>
      <xdr:rowOff>60962</xdr:rowOff>
    </xdr:from>
    <xdr:to>
      <xdr:col>3</xdr:col>
      <xdr:colOff>1356360</xdr:colOff>
      <xdr:row>34</xdr:row>
      <xdr:rowOff>167547</xdr:rowOff>
    </xdr:to>
    <xdr:grpSp>
      <xdr:nvGrpSpPr>
        <xdr:cNvPr id="17" name="5 Grupo">
          <a:extLst>
            <a:ext uri="{FF2B5EF4-FFF2-40B4-BE49-F238E27FC236}">
              <a16:creationId xmlns:a16="http://schemas.microsoft.com/office/drawing/2014/main" id="{E359D772-E8FE-4F63-AF35-BCBB29E74E73}"/>
            </a:ext>
          </a:extLst>
        </xdr:cNvPr>
        <xdr:cNvGrpSpPr>
          <a:grpSpLocks noChangeAspect="1"/>
        </xdr:cNvGrpSpPr>
      </xdr:nvGrpSpPr>
      <xdr:grpSpPr bwMode="auto">
        <a:xfrm>
          <a:off x="3459480" y="6271262"/>
          <a:ext cx="2268855" cy="1059085"/>
          <a:chOff x="3721100" y="7238999"/>
          <a:chExt cx="3470747" cy="1379123"/>
        </a:xfrm>
      </xdr:grpSpPr>
      <xdr:sp macro="" textlink="">
        <xdr:nvSpPr>
          <xdr:cNvPr id="18" name="6 CuadroTexto">
            <a:extLst>
              <a:ext uri="{FF2B5EF4-FFF2-40B4-BE49-F238E27FC236}">
                <a16:creationId xmlns:a16="http://schemas.microsoft.com/office/drawing/2014/main" id="{5A2FB073-192C-45E2-B510-44859F1BADCF}"/>
              </a:ext>
            </a:extLst>
          </xdr:cNvPr>
          <xdr:cNvSpPr txBox="1"/>
        </xdr:nvSpPr>
        <xdr:spPr>
          <a:xfrm>
            <a:off x="3721100" y="7238999"/>
            <a:ext cx="3470747" cy="13791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Héctor Escobedo Corral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Director de Planeación y Evaluación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9" name="7 Conector recto">
            <a:extLst>
              <a:ext uri="{FF2B5EF4-FFF2-40B4-BE49-F238E27FC236}">
                <a16:creationId xmlns:a16="http://schemas.microsoft.com/office/drawing/2014/main" id="{19CFD37E-EDB7-421E-B990-49BCDC23A79F}"/>
              </a:ext>
            </a:extLst>
          </xdr:cNvPr>
          <xdr:cNvCxnSpPr/>
        </xdr:nvCxnSpPr>
        <xdr:spPr>
          <a:xfrm>
            <a:off x="3905309" y="8131294"/>
            <a:ext cx="327051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464820</xdr:colOff>
      <xdr:row>29</xdr:row>
      <xdr:rowOff>86051</xdr:rowOff>
    </xdr:from>
    <xdr:to>
      <xdr:col>6</xdr:col>
      <xdr:colOff>1346</xdr:colOff>
      <xdr:row>35</xdr:row>
      <xdr:rowOff>9756</xdr:rowOff>
    </xdr:to>
    <xdr:grpSp>
      <xdr:nvGrpSpPr>
        <xdr:cNvPr id="20" name="8 Grupo">
          <a:extLst>
            <a:ext uri="{FF2B5EF4-FFF2-40B4-BE49-F238E27FC236}">
              <a16:creationId xmlns:a16="http://schemas.microsoft.com/office/drawing/2014/main" id="{DF23F9FD-5F3B-47F0-8E5C-DB37840DE6A0}"/>
            </a:ext>
          </a:extLst>
        </xdr:cNvPr>
        <xdr:cNvGrpSpPr>
          <a:grpSpLocks noChangeAspect="1"/>
        </xdr:cNvGrpSpPr>
      </xdr:nvGrpSpPr>
      <xdr:grpSpPr bwMode="auto">
        <a:xfrm>
          <a:off x="6198870" y="6296351"/>
          <a:ext cx="2260676" cy="1066705"/>
          <a:chOff x="3721100" y="7141448"/>
          <a:chExt cx="3470747" cy="1462203"/>
        </a:xfrm>
      </xdr:grpSpPr>
      <xdr:sp macro="" textlink="">
        <xdr:nvSpPr>
          <xdr:cNvPr id="21" name="9 CuadroTexto">
            <a:extLst>
              <a:ext uri="{FF2B5EF4-FFF2-40B4-BE49-F238E27FC236}">
                <a16:creationId xmlns:a16="http://schemas.microsoft.com/office/drawing/2014/main" id="{5145BFB5-FA42-453C-953E-7C1A49971DF7}"/>
              </a:ext>
            </a:extLst>
          </xdr:cNvPr>
          <xdr:cNvSpPr txBox="1"/>
        </xdr:nvSpPr>
        <xdr:spPr>
          <a:xfrm>
            <a:off x="3721100" y="7141448"/>
            <a:ext cx="3470747" cy="14622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Irasema Ernestina Linares Medina</a:t>
            </a:r>
            <a:endParaRPr lang="es-MX" sz="9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2" name="10 Conector recto">
            <a:extLst>
              <a:ext uri="{FF2B5EF4-FFF2-40B4-BE49-F238E27FC236}">
                <a16:creationId xmlns:a16="http://schemas.microsoft.com/office/drawing/2014/main" id="{AAEDB75C-E167-49B9-8000-2FBC9A202D77}"/>
              </a:ext>
            </a:extLst>
          </xdr:cNvPr>
          <xdr:cNvCxnSpPr/>
        </xdr:nvCxnSpPr>
        <xdr:spPr>
          <a:xfrm>
            <a:off x="3782857" y="8031511"/>
            <a:ext cx="328547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showGridLines="0" tabSelected="1" zoomScaleNormal="100" zoomScaleSheetLayoutView="90" workbookViewId="0">
      <selection activeCell="C14" sqref="C14"/>
    </sheetView>
  </sheetViews>
  <sheetFormatPr baseColWidth="10" defaultRowHeight="15"/>
  <cols>
    <col min="1" max="1" width="24.7109375" customWidth="1"/>
    <col min="2" max="6" width="20.42578125" customWidth="1"/>
    <col min="7" max="7" width="12.28515625" bestFit="1" customWidth="1"/>
    <col min="8" max="8" width="11.85546875" customWidth="1"/>
    <col min="9" max="9" width="11.5703125" customWidth="1"/>
    <col min="10" max="10" width="13.7109375" customWidth="1"/>
    <col min="11" max="18" width="10.42578125" customWidth="1"/>
    <col min="19" max="19" width="13.5703125" customWidth="1"/>
    <col min="20" max="20" width="10.42578125" customWidth="1"/>
  </cols>
  <sheetData>
    <row r="1" spans="1:20" ht="27.75" customHeight="1">
      <c r="A1" s="38" t="s">
        <v>24</v>
      </c>
      <c r="B1" s="38"/>
      <c r="C1" s="38"/>
      <c r="D1" s="38"/>
      <c r="E1" s="38"/>
      <c r="F1" s="38"/>
    </row>
    <row r="2" spans="1:20">
      <c r="A2" s="43" t="s">
        <v>28</v>
      </c>
      <c r="B2" s="43"/>
      <c r="C2" s="43"/>
      <c r="D2" s="43"/>
      <c r="E2" s="43"/>
      <c r="F2" s="43"/>
    </row>
    <row r="3" spans="1:20">
      <c r="A3" s="39" t="s">
        <v>27</v>
      </c>
      <c r="B3" s="39"/>
      <c r="C3" s="39"/>
      <c r="D3" s="39"/>
      <c r="E3" s="39"/>
      <c r="F3" s="39"/>
    </row>
    <row r="4" spans="1:20">
      <c r="A4" s="10"/>
      <c r="B4" s="10"/>
      <c r="C4" s="10"/>
      <c r="D4" s="10"/>
      <c r="E4" s="22"/>
      <c r="F4" s="10"/>
    </row>
    <row r="5" spans="1:20" ht="15" customHeight="1">
      <c r="A5" s="10"/>
      <c r="B5" s="10"/>
      <c r="C5" s="10"/>
      <c r="D5" s="44" t="s">
        <v>25</v>
      </c>
      <c r="E5" s="44"/>
      <c r="F5" s="44"/>
    </row>
    <row r="6" spans="1:20" ht="20.25" customHeight="1">
      <c r="A6" s="40" t="s">
        <v>0</v>
      </c>
      <c r="B6" s="45" t="s">
        <v>23</v>
      </c>
      <c r="C6" s="46"/>
      <c r="D6" s="46"/>
      <c r="E6" s="47"/>
      <c r="F6" s="42" t="s">
        <v>19</v>
      </c>
    </row>
    <row r="7" spans="1:20" ht="51.6" customHeight="1">
      <c r="A7" s="41"/>
      <c r="B7" s="11" t="s">
        <v>20</v>
      </c>
      <c r="C7" s="11" t="s">
        <v>21</v>
      </c>
      <c r="D7" s="11" t="s">
        <v>22</v>
      </c>
      <c r="E7" s="24" t="s">
        <v>26</v>
      </c>
      <c r="F7" s="42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5"/>
    </row>
    <row r="8" spans="1:20">
      <c r="A8" s="13" t="s">
        <v>1</v>
      </c>
      <c r="B8" s="14">
        <v>5749059</v>
      </c>
      <c r="C8" s="15">
        <v>4304529</v>
      </c>
      <c r="D8" s="15">
        <v>4304529</v>
      </c>
      <c r="E8" s="15">
        <v>1035270</v>
      </c>
      <c r="F8" s="16">
        <f>SUM(B8:E8)</f>
        <v>15393387</v>
      </c>
      <c r="G8" s="2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5"/>
    </row>
    <row r="9" spans="1:20">
      <c r="A9" s="13" t="s">
        <v>2</v>
      </c>
      <c r="B9" s="15">
        <v>1828059</v>
      </c>
      <c r="C9" s="14">
        <v>4713095</v>
      </c>
      <c r="D9" s="14">
        <v>4713095</v>
      </c>
      <c r="E9" s="15">
        <v>1035270</v>
      </c>
      <c r="F9" s="16">
        <f t="shared" ref="F9:F23" si="0">SUM(B9:E9)</f>
        <v>12289519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0">
      <c r="A10" s="13" t="s">
        <v>3</v>
      </c>
      <c r="B10" s="15">
        <v>491932</v>
      </c>
      <c r="C10" s="14">
        <v>4637008</v>
      </c>
      <c r="D10" s="14">
        <v>4637008</v>
      </c>
      <c r="E10" s="15">
        <v>1035270</v>
      </c>
      <c r="F10" s="16">
        <f t="shared" si="0"/>
        <v>10801218</v>
      </c>
      <c r="G10" s="29"/>
      <c r="H10" s="6"/>
      <c r="I10" s="6"/>
      <c r="J10" s="35"/>
      <c r="K10" s="36"/>
      <c r="L10" s="36"/>
      <c r="M10" s="35"/>
      <c r="N10" s="36"/>
      <c r="O10" s="36"/>
      <c r="P10" s="35"/>
      <c r="Q10" s="6"/>
      <c r="R10" s="6"/>
    </row>
    <row r="11" spans="1:20">
      <c r="A11" s="13" t="s">
        <v>14</v>
      </c>
      <c r="B11" s="17">
        <f>+B8+B9+B10</f>
        <v>8069050</v>
      </c>
      <c r="C11" s="17">
        <f t="shared" ref="C11:E11" si="1">+C8+C9+C10</f>
        <v>13654632</v>
      </c>
      <c r="D11" s="17">
        <f t="shared" si="1"/>
        <v>13654632</v>
      </c>
      <c r="E11" s="17">
        <f t="shared" si="1"/>
        <v>3105810</v>
      </c>
      <c r="F11" s="16">
        <f t="shared" si="0"/>
        <v>38484124</v>
      </c>
      <c r="G11" s="29"/>
      <c r="H11" s="6"/>
      <c r="I11" s="6"/>
      <c r="J11" s="36"/>
      <c r="K11" s="36"/>
      <c r="L11" s="36"/>
      <c r="M11" s="36"/>
      <c r="N11" s="36"/>
      <c r="O11" s="36"/>
      <c r="P11" s="36"/>
      <c r="Q11" s="6"/>
      <c r="R11" s="6"/>
      <c r="S11" s="31"/>
    </row>
    <row r="12" spans="1:20">
      <c r="A12" s="13" t="s">
        <v>4</v>
      </c>
      <c r="B12" s="15">
        <v>143160</v>
      </c>
      <c r="C12" s="14">
        <v>4593446</v>
      </c>
      <c r="D12" s="14">
        <v>4593446</v>
      </c>
      <c r="E12" s="15">
        <v>1035270</v>
      </c>
      <c r="F12" s="16">
        <f t="shared" si="0"/>
        <v>10365322</v>
      </c>
      <c r="G12" s="4"/>
    </row>
    <row r="13" spans="1:20">
      <c r="A13" s="13" t="s">
        <v>5</v>
      </c>
      <c r="B13" s="15">
        <v>4718724</v>
      </c>
      <c r="C13" s="18">
        <v>4421545</v>
      </c>
      <c r="D13" s="18">
        <v>4421545</v>
      </c>
      <c r="E13" s="15">
        <v>1035270</v>
      </c>
      <c r="F13" s="16">
        <f t="shared" si="0"/>
        <v>14597084</v>
      </c>
      <c r="G13" s="3"/>
      <c r="S13" s="25"/>
    </row>
    <row r="14" spans="1:20">
      <c r="A14" s="13" t="s">
        <v>6</v>
      </c>
      <c r="B14" s="19">
        <v>963901</v>
      </c>
      <c r="C14" s="19">
        <v>4481435</v>
      </c>
      <c r="D14" s="19">
        <v>4481435</v>
      </c>
      <c r="E14" s="15">
        <v>1035270</v>
      </c>
      <c r="F14" s="16">
        <f t="shared" si="0"/>
        <v>10962041</v>
      </c>
    </row>
    <row r="15" spans="1:20">
      <c r="A15" s="13" t="s">
        <v>15</v>
      </c>
      <c r="B15" s="20">
        <f>+B12+B13+B14</f>
        <v>5825785</v>
      </c>
      <c r="C15" s="20">
        <f t="shared" ref="C15:E15" si="2">+C12+C13+C14</f>
        <v>13496426</v>
      </c>
      <c r="D15" s="20">
        <f t="shared" si="2"/>
        <v>13496426</v>
      </c>
      <c r="E15" s="20">
        <f t="shared" si="2"/>
        <v>3105810</v>
      </c>
      <c r="F15" s="16">
        <f t="shared" si="0"/>
        <v>35924447</v>
      </c>
      <c r="G15" s="32"/>
      <c r="H15" s="33"/>
      <c r="I15" s="33"/>
      <c r="J15" s="33"/>
      <c r="K15" s="33"/>
    </row>
    <row r="16" spans="1:20">
      <c r="A16" s="13" t="s">
        <v>7</v>
      </c>
      <c r="B16" s="19">
        <v>1549723</v>
      </c>
      <c r="C16" s="19">
        <v>4517554</v>
      </c>
      <c r="D16" s="19">
        <v>4517554</v>
      </c>
      <c r="E16" s="15">
        <v>1035270</v>
      </c>
      <c r="F16" s="16">
        <f t="shared" si="0"/>
        <v>11620101</v>
      </c>
      <c r="G16" s="1"/>
      <c r="H16" s="34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5"/>
    </row>
    <row r="17" spans="1:20">
      <c r="A17" s="13" t="s">
        <v>8</v>
      </c>
      <c r="B17" s="19">
        <v>6499933</v>
      </c>
      <c r="C17" s="19">
        <v>4298783</v>
      </c>
      <c r="D17" s="19">
        <v>4298783</v>
      </c>
      <c r="E17" s="15">
        <v>1035270</v>
      </c>
      <c r="F17" s="16">
        <f t="shared" si="0"/>
        <v>16132769</v>
      </c>
      <c r="G17" s="4"/>
      <c r="H17" s="29"/>
      <c r="I17" s="1"/>
      <c r="J17" s="8"/>
      <c r="K17" s="4"/>
      <c r="L17" s="4"/>
      <c r="M17" s="4"/>
      <c r="N17" s="4"/>
      <c r="O17" s="4"/>
      <c r="P17" s="4"/>
      <c r="Q17" s="4"/>
      <c r="R17" s="4"/>
      <c r="S17" s="4"/>
      <c r="T17" s="5"/>
    </row>
    <row r="18" spans="1:20">
      <c r="A18" s="13" t="s">
        <v>9</v>
      </c>
      <c r="B18" s="19">
        <v>3376728</v>
      </c>
      <c r="C18" s="19">
        <v>5409744</v>
      </c>
      <c r="D18" s="19">
        <v>5409744</v>
      </c>
      <c r="E18" s="15">
        <v>1035270</v>
      </c>
      <c r="F18" s="16">
        <f t="shared" si="0"/>
        <v>15231486</v>
      </c>
      <c r="G18" s="4"/>
      <c r="H18" s="29"/>
      <c r="I18" s="1"/>
      <c r="J18" s="8"/>
      <c r="K18" s="4"/>
      <c r="L18" s="4"/>
      <c r="M18" s="4"/>
      <c r="N18" s="4"/>
      <c r="O18" s="4"/>
      <c r="P18" s="4"/>
      <c r="Q18" s="4"/>
      <c r="R18" s="4"/>
      <c r="S18" s="4"/>
      <c r="T18" s="5"/>
    </row>
    <row r="19" spans="1:20">
      <c r="A19" s="13" t="s">
        <v>16</v>
      </c>
      <c r="B19" s="20">
        <f>+B16+B17+B18</f>
        <v>11426384</v>
      </c>
      <c r="C19" s="20">
        <f t="shared" ref="C19:E19" si="3">+C16+C17+C18</f>
        <v>14226081</v>
      </c>
      <c r="D19" s="20">
        <f t="shared" si="3"/>
        <v>14226081</v>
      </c>
      <c r="E19" s="20">
        <f t="shared" si="3"/>
        <v>3105810</v>
      </c>
      <c r="F19" s="16">
        <f t="shared" si="0"/>
        <v>42984356</v>
      </c>
      <c r="G19" s="4"/>
      <c r="H19" s="29"/>
      <c r="I19" s="1"/>
      <c r="J19" s="8"/>
      <c r="K19" s="4"/>
      <c r="L19" s="4"/>
      <c r="M19" s="4"/>
      <c r="N19" s="4"/>
      <c r="O19" s="4"/>
      <c r="P19" s="4"/>
      <c r="Q19" s="4"/>
      <c r="R19" s="4"/>
      <c r="S19" s="4"/>
      <c r="T19" s="5"/>
    </row>
    <row r="20" spans="1:20">
      <c r="A20" s="13" t="s">
        <v>10</v>
      </c>
      <c r="B20" s="19">
        <v>271890</v>
      </c>
      <c r="C20" s="19">
        <v>5196171</v>
      </c>
      <c r="D20" s="19">
        <f>5196171-169146</f>
        <v>5027025</v>
      </c>
      <c r="E20" s="15">
        <v>1035270</v>
      </c>
      <c r="F20" s="16">
        <f t="shared" si="0"/>
        <v>11530356</v>
      </c>
      <c r="G20" s="4"/>
      <c r="H20" s="4"/>
      <c r="I20" s="1"/>
      <c r="J20" s="8"/>
      <c r="K20" s="4"/>
      <c r="L20" s="4"/>
      <c r="M20" s="4"/>
      <c r="N20" s="4"/>
      <c r="O20" s="4"/>
      <c r="P20" s="4"/>
      <c r="Q20" s="4"/>
      <c r="R20" s="4"/>
      <c r="S20" s="4"/>
      <c r="T20" s="5"/>
    </row>
    <row r="21" spans="1:20">
      <c r="A21" s="13" t="s">
        <v>11</v>
      </c>
      <c r="B21" s="19">
        <v>412243</v>
      </c>
      <c r="C21" s="19">
        <v>5491073</v>
      </c>
      <c r="D21" s="19">
        <f>5491073-169146</f>
        <v>5321927</v>
      </c>
      <c r="E21" s="15">
        <v>1035270</v>
      </c>
      <c r="F21" s="16">
        <f t="shared" si="0"/>
        <v>12260513</v>
      </c>
      <c r="G21" s="3"/>
      <c r="H21" s="3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5"/>
    </row>
    <row r="22" spans="1:20">
      <c r="A22" s="13" t="s">
        <v>12</v>
      </c>
      <c r="B22" s="19">
        <v>35458</v>
      </c>
      <c r="C22" s="19">
        <v>5104670</v>
      </c>
      <c r="D22" s="19">
        <f>5104670-169147</f>
        <v>4935523</v>
      </c>
      <c r="E22" s="15">
        <v>1035267</v>
      </c>
      <c r="F22" s="16">
        <f t="shared" si="0"/>
        <v>11110918</v>
      </c>
      <c r="G22" s="3"/>
      <c r="H22" s="3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5"/>
    </row>
    <row r="23" spans="1:20">
      <c r="A23" s="13" t="s">
        <v>17</v>
      </c>
      <c r="B23" s="20">
        <f>+B20+B21+B22</f>
        <v>719591</v>
      </c>
      <c r="C23" s="20">
        <f t="shared" ref="C23:E23" si="4">+C20+C21+C22</f>
        <v>15791914</v>
      </c>
      <c r="D23" s="20">
        <f t="shared" si="4"/>
        <v>15284475</v>
      </c>
      <c r="E23" s="20">
        <f t="shared" si="4"/>
        <v>3105807</v>
      </c>
      <c r="F23" s="16">
        <f t="shared" si="0"/>
        <v>34901787</v>
      </c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5"/>
    </row>
    <row r="24" spans="1:20">
      <c r="A24" s="12" t="s">
        <v>18</v>
      </c>
      <c r="B24" s="21">
        <f>+B11+B15+B19+B23</f>
        <v>26040810</v>
      </c>
      <c r="C24" s="21">
        <f t="shared" ref="C24:E24" si="5">+C11+C15+C19+C23</f>
        <v>57169053</v>
      </c>
      <c r="D24" s="21">
        <f t="shared" si="5"/>
        <v>56661614</v>
      </c>
      <c r="E24" s="21">
        <f t="shared" si="5"/>
        <v>12423237</v>
      </c>
      <c r="F24" s="21">
        <f>+F11+F15+F19+F23</f>
        <v>152294714</v>
      </c>
    </row>
    <row r="25" spans="1:20">
      <c r="A25" s="6"/>
      <c r="B25" s="6"/>
      <c r="C25" s="25"/>
      <c r="D25" s="25"/>
      <c r="E25" s="25"/>
      <c r="F25" s="6"/>
    </row>
    <row r="26" spans="1:20">
      <c r="A26" s="37" t="s">
        <v>13</v>
      </c>
      <c r="B26" s="37"/>
      <c r="C26" s="37"/>
      <c r="D26" s="37"/>
      <c r="E26" s="37"/>
      <c r="F26" s="37"/>
    </row>
    <row r="27" spans="1:20">
      <c r="A27" s="23"/>
      <c r="B27" s="23"/>
      <c r="C27" s="23"/>
      <c r="D27" s="23"/>
      <c r="E27" s="23"/>
      <c r="F27" s="23"/>
    </row>
    <row r="28" spans="1:20">
      <c r="A28" s="9"/>
      <c r="C28" s="9"/>
      <c r="F28" s="9"/>
    </row>
    <row r="29" spans="1:20">
      <c r="A29" s="9"/>
      <c r="C29" s="9"/>
      <c r="F29" s="9"/>
    </row>
    <row r="30" spans="1:20">
      <c r="A30" s="9"/>
      <c r="C30" s="9"/>
      <c r="F30" s="9"/>
    </row>
    <row r="31" spans="1:20">
      <c r="A31" s="9"/>
      <c r="C31" s="9"/>
      <c r="F31" s="9"/>
    </row>
  </sheetData>
  <mergeCells count="8">
    <mergeCell ref="A26:F26"/>
    <mergeCell ref="A1:F1"/>
    <mergeCell ref="A3:F3"/>
    <mergeCell ref="A6:A7"/>
    <mergeCell ref="F6:F7"/>
    <mergeCell ref="A2:F2"/>
    <mergeCell ref="D5:F5"/>
    <mergeCell ref="B6:E6"/>
  </mergeCells>
  <printOptions horizontalCentered="1"/>
  <pageMargins left="0.39370078740157483" right="0.39370078740157483" top="0.39370078740157483" bottom="0.39370078740157483" header="0.31496062992125984" footer="0.31496062992125984"/>
  <pageSetup scale="92" orientation="landscape" r:id="rId1"/>
  <headerFooter>
    <oddFooter>&amp;C&amp;"Graphik Regular,Normal"&amp;9Página &amp;P de &amp;P del &amp;F</oddFooter>
  </headerFooter>
  <rowBreaks count="3" manualBreakCount="3">
    <brk id="31" max="16383" man="1"/>
    <brk id="32" max="16383" man="1"/>
    <brk id="37" max="16383" man="1"/>
  </rowBreaks>
  <colBreaks count="1" manualBreakCount="1">
    <brk id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JGSE.5</vt:lpstr>
      <vt:lpstr>JGSE.5!Área_de_impresión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2022-01-20T03:42:04Z</cp:lastPrinted>
  <dcterms:created xsi:type="dcterms:W3CDTF">2018-05-29T15:55:07Z</dcterms:created>
  <dcterms:modified xsi:type="dcterms:W3CDTF">2023-10-19T18:22:30Z</dcterms:modified>
</cp:coreProperties>
</file>